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Для Волковой\"/>
    </mc:Choice>
  </mc:AlternateContent>
  <bookViews>
    <workbookView xWindow="0" yWindow="0" windowWidth="15480" windowHeight="8550"/>
  </bookViews>
  <sheets>
    <sheet name="0503730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G28" i="1" s="1"/>
  <c r="G53" i="1" s="1"/>
  <c r="K24" i="1"/>
  <c r="G25" i="1"/>
  <c r="K25" i="1"/>
  <c r="K28" i="1"/>
  <c r="G26" i="1"/>
  <c r="K26" i="1"/>
  <c r="D28" i="1"/>
  <c r="E28" i="1"/>
  <c r="E53" i="1" s="1"/>
  <c r="F28" i="1"/>
  <c r="H28" i="1"/>
  <c r="I28" i="1"/>
  <c r="I53" i="1" s="1"/>
  <c r="J28" i="1"/>
  <c r="J53" i="1" s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H53" i="1"/>
  <c r="D55" i="1"/>
  <c r="E55" i="1"/>
  <c r="E87" i="1" s="1"/>
  <c r="F55" i="1"/>
  <c r="F87" i="1" s="1"/>
  <c r="H55" i="1"/>
  <c r="I55" i="1"/>
  <c r="I87" i="1" s="1"/>
  <c r="I88" i="1" s="1"/>
  <c r="J55" i="1"/>
  <c r="G56" i="1"/>
  <c r="G55" i="1" s="1"/>
  <c r="G87" i="1" s="1"/>
  <c r="K56" i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H87" i="1"/>
  <c r="J87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H103" i="1"/>
  <c r="I103" i="1"/>
  <c r="I115" i="1" s="1"/>
  <c r="I118" i="1" s="1"/>
  <c r="J103" i="1"/>
  <c r="G104" i="1"/>
  <c r="G103" i="1" s="1"/>
  <c r="K104" i="1"/>
  <c r="G106" i="1"/>
  <c r="K106" i="1"/>
  <c r="G107" i="1"/>
  <c r="K107" i="1"/>
  <c r="K103" i="1" s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E115" i="1"/>
  <c r="E118" i="1" s="1"/>
  <c r="F115" i="1"/>
  <c r="F118" i="1" s="1"/>
  <c r="H115" i="1"/>
  <c r="H118" i="1" s="1"/>
  <c r="J115" i="1"/>
  <c r="J118" i="1" s="1"/>
  <c r="G117" i="1"/>
  <c r="K117" i="1"/>
  <c r="D118" i="1"/>
  <c r="E88" i="1" l="1"/>
  <c r="K115" i="1"/>
  <c r="K118" i="1" s="1"/>
  <c r="H88" i="1"/>
  <c r="K53" i="1"/>
  <c r="J88" i="1"/>
  <c r="G115" i="1"/>
  <c r="G118" i="1" s="1"/>
  <c r="K55" i="1"/>
  <c r="K87" i="1" s="1"/>
  <c r="K88" i="1" s="1"/>
  <c r="D88" i="1"/>
  <c r="F53" i="1"/>
  <c r="G88" i="1"/>
  <c r="F88" i="1"/>
</calcChain>
</file>

<file path=xl/sharedStrings.xml><?xml version="1.0" encoding="utf-8"?>
<sst xmlns="http://schemas.openxmlformats.org/spreadsheetml/2006/main" count="450" uniqueCount="266">
  <si>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</si>
  <si>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</si>
  <si>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</si>
  <si>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</si>
  <si>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</si>
  <si>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</si>
  <si>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</si>
  <si>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</si>
  <si>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</si>
  <si>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</si>
  <si>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</si>
  <si>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</si>
  <si>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</si>
  <si>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</si>
  <si>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</si>
  <si>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</si>
  <si>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</si>
  <si>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</si>
  <si>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</si>
  <si>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</si>
  <si>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</si>
  <si>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</si>
  <si>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</si>
  <si>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</si>
  <si>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</si>
  <si>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</si>
  <si>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</si>
  <si>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</si>
  <si>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</si>
  <si>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</si>
  <si>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</si>
  <si>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</si>
  <si>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</si>
  <si>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</si>
  <si>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</si>
  <si>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</si>
  <si>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</si>
  <si>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</si>
  <si>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</si>
  <si>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</si>
  <si>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</si>
  <si>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</si>
  <si>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</si>
  <si>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</si>
  <si>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</si>
  <si>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</si>
  <si>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</si>
  <si>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</si>
  <si>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</si>
  <si>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</si>
  <si>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</si>
  <si>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</si>
  <si>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</si>
  <si>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</si>
  <si>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</si>
  <si>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</si>
  <si>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</si>
  <si>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</si>
  <si>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</si>
  <si>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</si>
  <si>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</si>
  <si>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</si>
  <si>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</si>
  <si>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</si>
  <si>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</si>
  <si>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</si>
  <si>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</si>
  <si>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</si>
  <si>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</si>
  <si>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</si>
  <si>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</si>
  <si>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</si>
  <si>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</si>
  <si>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</si>
  <si>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</si>
  <si>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</si>
  <si>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</si>
  <si>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</si>
  <si>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</si>
  <si>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</si>
  <si>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</si>
  <si>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</si>
  <si>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</si>
  <si>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</si>
  <si>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</si>
  <si>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</si>
  <si>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</si>
  <si>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</si>
  <si>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</si>
  <si>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</si>
  <si>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</si>
  <si>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</si>
  <si>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</si>
  <si>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</si>
  <si>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</si>
  <si>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</si>
  <si>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</si>
  <si>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</si>
  <si>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</si>
  <si>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</si>
  <si>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</si>
  <si>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</si>
  <si>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</si>
  <si>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</si>
  <si>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</si>
  <si>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</si>
  <si>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</si>
  <si>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</si>
  <si>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</si>
  <si>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</si>
  <si>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</si>
  <si>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</si>
  <si>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</si>
  <si>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</si>
  <si>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</si>
  <si>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</si>
  <si>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</si>
  <si>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</si>
  <si>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</si>
  <si>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</si>
  <si>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</si>
  <si>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</si>
  <si>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</si>
  <si>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</si>
  <si>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</si>
  <si>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</si>
  <si>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</si>
  <si>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</si>
  <si>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</si>
  <si>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</si>
  <si>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</si>
  <si>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</si>
  <si>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</si>
  <si>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</si>
  <si>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</si>
  <si>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</si>
  <si>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</si>
  <si>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</si>
  <si>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</si>
  <si>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</si>
  <si>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</si>
  <si>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</si>
  <si>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</si>
  <si>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</si>
  <si>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</si>
  <si>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</si>
  <si>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</si>
  <si>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</si>
  <si>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</si>
  <si>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</si>
  <si>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</si>
  <si>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</si>
  <si>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</si>
  <si>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</si>
  <si>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</si>
  <si>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</si>
  <si>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</si>
  <si>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</si>
  <si>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</si>
  <si>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</si>
  <si>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</si>
  <si>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</si>
  <si>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</si>
  <si>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</si>
  <si>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</si>
  <si>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</si>
  <si>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</si>
  <si>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</si>
  <si>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</si>
  <si>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</si>
  <si>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</si>
  <si>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</si>
  <si>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</si>
  <si>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</si>
  <si>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</si>
  <si>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</si>
  <si>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</si>
  <si>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</si>
  <si>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</si>
  <si>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</si>
  <si>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</si>
  <si>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</si>
  <si>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</si>
  <si>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</si>
  <si>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</si>
  <si>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</si>
  <si>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</si>
  <si>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</si>
  <si>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</si>
  <si>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</si>
  <si>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</si>
  <si>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</si>
  <si>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</si>
  <si>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</si>
  <si>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</si>
  <si>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</si>
  <si>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</si>
  <si>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</si>
  <si>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</si>
  <si>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</si>
  <si>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</si>
  <si>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</si>
  <si>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</si>
  <si>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</si>
  <si>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</si>
  <si>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</si>
  <si>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</si>
  <si>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</si>
  <si>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</si>
  <si>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</si>
  <si>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</si>
  <si>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</si>
  <si>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</si>
  <si>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</si>
  <si>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</si>
  <si>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</si>
  <si>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</si>
  <si>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</si>
  <si>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</si>
  <si>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</si>
  <si>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</si>
  <si>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</si>
  <si>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</si>
  <si>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</si>
  <si>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</si>
  <si>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</si>
  <si>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</si>
  <si>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</si>
  <si>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</si>
  <si>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</si>
  <si>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</si>
  <si>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</si>
  <si>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</si>
  <si>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</si>
  <si>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</si>
  <si>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</si>
  <si>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</si>
  <si>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</si>
  <si>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</si>
  <si>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</si>
  <si>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</si>
  <si>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</si>
  <si>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</si>
  <si>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</si>
  <si>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</si>
  <si>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</si>
  <si>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</si>
  <si>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97780418</t>
  </si>
  <si>
    <t>Министерство образования Кузбасса</t>
  </si>
  <si>
    <t>01 января 2022 г.</t>
  </si>
  <si>
    <t>ГПОУ "Прокопьевский строительный техникум"</t>
  </si>
  <si>
    <t>012</t>
  </si>
  <si>
    <t>4223017774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</si>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</sst>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 t="s">
        <v>251</v>
      </c>
      <c r="M2" s="5" t="s">
        <v>94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254</v>
      </c>
      <c r="M3" s="5" t="s">
        <v>95</v>
      </c>
    </row>
    <row r="4" spans="2:13" ht="10.5" customHeight="1" thickBot="1" x14ac:dyDescent="0.25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257</v>
      </c>
      <c r="M4" s="5" t="s">
        <v>96</v>
      </c>
    </row>
    <row r="5" spans="2:13" ht="12.75" customHeight="1" x14ac:dyDescent="0.2">
      <c r="B5" s="7"/>
      <c r="D5" s="8" t="s">
        <v>48</v>
      </c>
      <c r="E5" s="140" t="s">
        <v>249</v>
      </c>
      <c r="F5" s="140"/>
      <c r="G5" s="9"/>
      <c r="H5" s="9"/>
      <c r="I5" s="9"/>
      <c r="J5" s="8" t="s">
        <v>244</v>
      </c>
      <c r="K5" s="10" t="s">
        <v>3</v>
      </c>
      <c r="L5" s="3" t="s">
        <v>255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256</v>
      </c>
      <c r="M8" s="5" t="s">
        <v>99</v>
      </c>
    </row>
    <row r="9" spans="2:13" x14ac:dyDescent="0.2">
      <c r="B9" s="143"/>
      <c r="C9" s="145" t="s">
        <v>250</v>
      </c>
      <c r="D9" s="145"/>
      <c r="E9" s="145"/>
      <c r="F9" s="145"/>
      <c r="G9" s="145"/>
      <c r="H9" s="145"/>
      <c r="I9" s="145"/>
      <c r="J9" s="8" t="s">
        <v>86</v>
      </c>
      <c r="K9" s="15" t="s">
        <v>252</v>
      </c>
      <c r="L9" s="3"/>
    </row>
    <row r="10" spans="2:13" x14ac:dyDescent="0.2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2" t="s">
        <v>248</v>
      </c>
      <c r="D11" s="142"/>
      <c r="E11" s="142"/>
      <c r="F11" s="142"/>
      <c r="G11" s="142"/>
      <c r="H11" s="142"/>
      <c r="I11" s="142"/>
      <c r="J11" s="8" t="s">
        <v>239</v>
      </c>
      <c r="K11" s="16"/>
      <c r="L11" s="3"/>
      <c r="M11" s="5" t="s">
        <v>101</v>
      </c>
    </row>
    <row r="12" spans="2:13" ht="12.75" customHeight="1" x14ac:dyDescent="0.2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 t="s">
        <v>247</v>
      </c>
      <c r="L12" s="3" t="s">
        <v>253</v>
      </c>
      <c r="M12" s="5" t="s">
        <v>102</v>
      </c>
    </row>
    <row r="13" spans="2:13" x14ac:dyDescent="0.2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 t="s">
        <v>251</v>
      </c>
      <c r="L14" s="3"/>
    </row>
    <row r="15" spans="2:13" x14ac:dyDescent="0.2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258</v>
      </c>
      <c r="C24" s="67" t="s">
        <v>19</v>
      </c>
      <c r="D24" s="130"/>
      <c r="E24" s="29">
        <v>20739247.789999999</v>
      </c>
      <c r="F24" s="29">
        <v>1897341.53</v>
      </c>
      <c r="G24" s="44">
        <f>D24+E24+F24</f>
        <v>22636589.32</v>
      </c>
      <c r="H24" s="130"/>
      <c r="I24" s="29">
        <v>22095259.399999999</v>
      </c>
      <c r="J24" s="29">
        <v>1927601.47</v>
      </c>
      <c r="K24" s="45">
        <f>H24+I24+J24</f>
        <v>24022860.870000001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18300104.579999998</v>
      </c>
      <c r="F25" s="29">
        <v>1897341.53</v>
      </c>
      <c r="G25" s="44">
        <f>D25+E25+F25</f>
        <v>20197446.109999999</v>
      </c>
      <c r="H25" s="29"/>
      <c r="I25" s="29">
        <v>19815173.739999998</v>
      </c>
      <c r="J25" s="29">
        <v>1927601.47</v>
      </c>
      <c r="K25" s="45">
        <f>H25+I25+J25</f>
        <v>21742775.210000001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4" t="s">
        <v>21</v>
      </c>
      <c r="D26" s="156"/>
      <c r="E26" s="156">
        <v>18300104.579999998</v>
      </c>
      <c r="F26" s="156">
        <v>1897341.53</v>
      </c>
      <c r="G26" s="158">
        <f>D26+E26+F26</f>
        <v>20197446.109999999</v>
      </c>
      <c r="H26" s="156"/>
      <c r="I26" s="156">
        <v>19815173.739999998</v>
      </c>
      <c r="J26" s="156">
        <v>1927601.47</v>
      </c>
      <c r="K26" s="163">
        <f>H26+I26+J26</f>
        <v>21742775.210000001</v>
      </c>
      <c r="L26" s="165" t="s">
        <v>67</v>
      </c>
      <c r="M26" s="166" t="s">
        <v>21</v>
      </c>
    </row>
    <row r="27" spans="2:13" x14ac:dyDescent="0.2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">
      <c r="B28" s="72" t="s">
        <v>259</v>
      </c>
      <c r="C28" s="67" t="s">
        <v>22</v>
      </c>
      <c r="D28" s="73">
        <f t="shared" ref="D28:K28" si="0">D24-D25</f>
        <v>0</v>
      </c>
      <c r="E28" s="73">
        <f t="shared" si="0"/>
        <v>2439143.21</v>
      </c>
      <c r="F28" s="73">
        <f t="shared" si="0"/>
        <v>0</v>
      </c>
      <c r="G28" s="73">
        <f t="shared" si="0"/>
        <v>2439143.21</v>
      </c>
      <c r="H28" s="73">
        <f t="shared" si="0"/>
        <v>0</v>
      </c>
      <c r="I28" s="73">
        <f t="shared" si="0"/>
        <v>2280085.66</v>
      </c>
      <c r="J28" s="73">
        <f t="shared" si="0"/>
        <v>0</v>
      </c>
      <c r="K28" s="74">
        <f t="shared" si="0"/>
        <v>2280085.66</v>
      </c>
      <c r="L28" s="1" t="s">
        <v>68</v>
      </c>
      <c r="M28" s="1" t="s">
        <v>22</v>
      </c>
    </row>
    <row r="29" spans="2:13" x14ac:dyDescent="0.2">
      <c r="B29" s="68" t="s">
        <v>260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4" t="s">
        <v>26</v>
      </c>
      <c r="D31" s="156"/>
      <c r="E31" s="156"/>
      <c r="F31" s="156"/>
      <c r="G31" s="158">
        <f>D31+E31+F31</f>
        <v>0</v>
      </c>
      <c r="H31" s="156"/>
      <c r="I31" s="156"/>
      <c r="J31" s="156"/>
      <c r="K31" s="163">
        <f>H31+I31+J31</f>
        <v>0</v>
      </c>
      <c r="L31" s="165" t="s">
        <v>71</v>
      </c>
      <c r="M31" s="166" t="s">
        <v>26</v>
      </c>
    </row>
    <row r="32" spans="2:13" x14ac:dyDescent="0.2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">
      <c r="B33" s="68" t="s">
        <v>261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262</v>
      </c>
      <c r="C34" s="67" t="s">
        <v>28</v>
      </c>
      <c r="D34" s="130"/>
      <c r="E34" s="30">
        <v>28202269.359999999</v>
      </c>
      <c r="F34" s="30"/>
      <c r="G34" s="76">
        <f>D34+E34+F34</f>
        <v>28202269.359999999</v>
      </c>
      <c r="H34" s="130"/>
      <c r="I34" s="30">
        <v>3987000</v>
      </c>
      <c r="J34" s="30"/>
      <c r="K34" s="77">
        <f>H34+I34+J34</f>
        <v>3987000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>
        <v>1690806.46</v>
      </c>
      <c r="E35" s="30">
        <v>343026.61</v>
      </c>
      <c r="F35" s="30">
        <v>213126.65</v>
      </c>
      <c r="G35" s="76">
        <f>D35+E35+F35</f>
        <v>2246959.7200000002</v>
      </c>
      <c r="H35" s="29">
        <v>966156.5</v>
      </c>
      <c r="I35" s="30">
        <v>249400.59</v>
      </c>
      <c r="J35" s="30">
        <v>393185.1</v>
      </c>
      <c r="K35" s="77">
        <f>H35+I35+J35</f>
        <v>1608742.19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 x14ac:dyDescent="0.25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/>
      <c r="J45" s="156"/>
      <c r="K45" s="163">
        <f>H45+I45+J45</f>
        <v>0</v>
      </c>
      <c r="L45" s="165" t="s">
        <v>77</v>
      </c>
      <c r="M45" s="166" t="s">
        <v>33</v>
      </c>
    </row>
    <row r="46" spans="2:13" x14ac:dyDescent="0.2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122</v>
      </c>
      <c r="M48" s="166" t="s">
        <v>121</v>
      </c>
    </row>
    <row r="49" spans="2:13" x14ac:dyDescent="0.2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127</v>
      </c>
      <c r="M52" s="1" t="s">
        <v>126</v>
      </c>
    </row>
    <row r="53" spans="2:13" ht="22.5" thickBot="1" x14ac:dyDescent="0.25">
      <c r="B53" s="89" t="s">
        <v>264</v>
      </c>
      <c r="C53" s="90" t="s">
        <v>129</v>
      </c>
      <c r="D53" s="91">
        <f t="shared" ref="D53:K53" si="2">D28+D33+D34+D35+D44+D47+D50+D51+D52</f>
        <v>1690806.46</v>
      </c>
      <c r="E53" s="91">
        <f t="shared" si="2"/>
        <v>30984439.18</v>
      </c>
      <c r="F53" s="91">
        <f t="shared" si="2"/>
        <v>213126.65</v>
      </c>
      <c r="G53" s="91">
        <f t="shared" si="2"/>
        <v>32888372.289999999</v>
      </c>
      <c r="H53" s="91">
        <f t="shared" si="2"/>
        <v>966156.5</v>
      </c>
      <c r="I53" s="91">
        <f t="shared" si="2"/>
        <v>6516486.25</v>
      </c>
      <c r="J53" s="91">
        <f t="shared" si="2"/>
        <v>393185.1</v>
      </c>
      <c r="K53" s="92">
        <f t="shared" si="2"/>
        <v>7875827.8499999996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0</v>
      </c>
      <c r="F55" s="73">
        <f t="shared" si="3"/>
        <v>1187685.32</v>
      </c>
      <c r="G55" s="73">
        <f t="shared" si="3"/>
        <v>1187685.32</v>
      </c>
      <c r="H55" s="73">
        <f t="shared" si="3"/>
        <v>0</v>
      </c>
      <c r="I55" s="73">
        <f t="shared" si="3"/>
        <v>0</v>
      </c>
      <c r="J55" s="73">
        <f t="shared" si="3"/>
        <v>2804475.94</v>
      </c>
      <c r="K55" s="126">
        <f t="shared" si="3"/>
        <v>2804475.94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4" t="s">
        <v>134</v>
      </c>
      <c r="D56" s="156"/>
      <c r="E56" s="156"/>
      <c r="F56" s="156">
        <v>1187685.32</v>
      </c>
      <c r="G56" s="158">
        <f>D56+E56+F56</f>
        <v>1187685.32</v>
      </c>
      <c r="H56" s="156"/>
      <c r="I56" s="156"/>
      <c r="J56" s="156">
        <v>2804475.94</v>
      </c>
      <c r="K56" s="163">
        <f>H56+I56+J56</f>
        <v>2804475.94</v>
      </c>
      <c r="L56" s="165" t="s">
        <v>135</v>
      </c>
      <c r="M56" s="166" t="s">
        <v>134</v>
      </c>
    </row>
    <row r="57" spans="2:13" ht="22.5" x14ac:dyDescent="0.2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 x14ac:dyDescent="0.2">
      <c r="B60" s="99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">
      <c r="B61" s="100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 x14ac:dyDescent="0.2">
      <c r="B62" s="101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 x14ac:dyDescent="0.2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 x14ac:dyDescent="0.2">
      <c r="B68" s="68" t="s">
        <v>154</v>
      </c>
      <c r="C68" s="67" t="s">
        <v>155</v>
      </c>
      <c r="D68" s="29">
        <v>9840738</v>
      </c>
      <c r="E68" s="30">
        <v>36215410</v>
      </c>
      <c r="F68" s="30">
        <v>261468.05</v>
      </c>
      <c r="G68" s="76">
        <f>D68+E68+F68</f>
        <v>46317616.049999997</v>
      </c>
      <c r="H68" s="29">
        <v>11653577</v>
      </c>
      <c r="I68" s="30">
        <v>45977812</v>
      </c>
      <c r="J68" s="32">
        <v>214316.65</v>
      </c>
      <c r="K68" s="71">
        <f>H68+I68+J68</f>
        <v>57845705.649999999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4" t="s">
        <v>156</v>
      </c>
      <c r="D69" s="156"/>
      <c r="E69" s="156"/>
      <c r="F69" s="156"/>
      <c r="G69" s="158">
        <f>D69+E69+F69</f>
        <v>0</v>
      </c>
      <c r="H69" s="156"/>
      <c r="I69" s="156"/>
      <c r="J69" s="156"/>
      <c r="K69" s="163">
        <f>H69+I69+J69</f>
        <v>0</v>
      </c>
      <c r="L69" s="165" t="s">
        <v>161</v>
      </c>
      <c r="M69" s="166" t="s">
        <v>156</v>
      </c>
    </row>
    <row r="70" spans="2:13" x14ac:dyDescent="0.2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 x14ac:dyDescent="0.2">
      <c r="B71" s="68" t="s">
        <v>157</v>
      </c>
      <c r="C71" s="67" t="s">
        <v>37</v>
      </c>
      <c r="D71" s="29"/>
      <c r="E71" s="29">
        <v>12697.74</v>
      </c>
      <c r="F71" s="29"/>
      <c r="G71" s="44">
        <f>D71+E71+F71</f>
        <v>12697.74</v>
      </c>
      <c r="H71" s="29"/>
      <c r="I71" s="29">
        <v>17300</v>
      </c>
      <c r="J71" s="29"/>
      <c r="K71" s="77">
        <f>H71+I71+J71</f>
        <v>17300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5" thickBot="1" x14ac:dyDescent="0.25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 x14ac:dyDescent="0.2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265</v>
      </c>
      <c r="C87" s="78" t="s">
        <v>173</v>
      </c>
      <c r="D87" s="108">
        <f t="shared" ref="D87:K87" si="4">D55+D65+D68+D71+D80+D83+D86</f>
        <v>9840738</v>
      </c>
      <c r="E87" s="108">
        <f t="shared" si="4"/>
        <v>36228107.740000002</v>
      </c>
      <c r="F87" s="108">
        <f t="shared" si="4"/>
        <v>1449153.37</v>
      </c>
      <c r="G87" s="108">
        <f t="shared" si="4"/>
        <v>47517999.109999999</v>
      </c>
      <c r="H87" s="108">
        <f t="shared" si="4"/>
        <v>11653577</v>
      </c>
      <c r="I87" s="108">
        <f t="shared" si="4"/>
        <v>45995112</v>
      </c>
      <c r="J87" s="108">
        <f t="shared" si="4"/>
        <v>3018792.59</v>
      </c>
      <c r="K87" s="109">
        <f t="shared" si="4"/>
        <v>60667481.590000004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11531544.460000001</v>
      </c>
      <c r="E88" s="129">
        <f t="shared" si="5"/>
        <v>67212546.920000002</v>
      </c>
      <c r="F88" s="129">
        <f t="shared" si="5"/>
        <v>1662280.02</v>
      </c>
      <c r="G88" s="129">
        <f t="shared" si="5"/>
        <v>80406371.400000006</v>
      </c>
      <c r="H88" s="129">
        <f t="shared" si="5"/>
        <v>12619733.5</v>
      </c>
      <c r="I88" s="129">
        <f t="shared" si="5"/>
        <v>52511598.25</v>
      </c>
      <c r="J88" s="129">
        <f t="shared" si="5"/>
        <v>3411977.69</v>
      </c>
      <c r="K88" s="128">
        <f t="shared" si="5"/>
        <v>68543309.439999998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 x14ac:dyDescent="0.2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 x14ac:dyDescent="0.2">
      <c r="B99" s="68" t="s">
        <v>181</v>
      </c>
      <c r="C99" s="67" t="s">
        <v>39</v>
      </c>
      <c r="D99" s="29"/>
      <c r="E99" s="30"/>
      <c r="F99" s="30"/>
      <c r="G99" s="76">
        <f>D99+E99+F99</f>
        <v>0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 x14ac:dyDescent="0.2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184</v>
      </c>
      <c r="D102" s="29"/>
      <c r="E102" s="30">
        <v>1138.8</v>
      </c>
      <c r="F102" s="30"/>
      <c r="G102" s="76">
        <f>D102+E102+F102</f>
        <v>1138.8</v>
      </c>
      <c r="H102" s="30"/>
      <c r="I102" s="30"/>
      <c r="J102" s="30"/>
      <c r="K102" s="45">
        <f>H102+I102+J102</f>
        <v>0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4" t="s">
        <v>189</v>
      </c>
      <c r="D104" s="189" t="s">
        <v>245</v>
      </c>
      <c r="E104" s="189" t="s">
        <v>245</v>
      </c>
      <c r="F104" s="156"/>
      <c r="G104" s="158">
        <f>F104</f>
        <v>0</v>
      </c>
      <c r="H104" s="189" t="s">
        <v>245</v>
      </c>
      <c r="I104" s="189" t="s">
        <v>245</v>
      </c>
      <c r="J104" s="156"/>
      <c r="K104" s="163">
        <f>J104</f>
        <v>0</v>
      </c>
      <c r="L104" s="165" t="s">
        <v>190</v>
      </c>
      <c r="M104" s="166" t="s">
        <v>189</v>
      </c>
    </row>
    <row r="105" spans="2:13" s="33" customFormat="1" ht="22.5" x14ac:dyDescent="0.2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48919161.149999999</v>
      </c>
      <c r="F112" s="32"/>
      <c r="G112" s="76">
        <f>D112+E112+F112</f>
        <v>48919161.149999999</v>
      </c>
      <c r="H112" s="131"/>
      <c r="I112" s="32">
        <v>26059903.399999999</v>
      </c>
      <c r="J112" s="32"/>
      <c r="K112" s="71">
        <f>H112+I112+J112</f>
        <v>26059903.399999999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9840738</v>
      </c>
      <c r="E113" s="29">
        <v>36228107.740000002</v>
      </c>
      <c r="F113" s="29"/>
      <c r="G113" s="76">
        <f>D113+E113+F113</f>
        <v>46068845.740000002</v>
      </c>
      <c r="H113" s="29">
        <v>11653577</v>
      </c>
      <c r="I113" s="29">
        <v>45995112</v>
      </c>
      <c r="J113" s="29"/>
      <c r="K113" s="71">
        <f>H113+I113+J113</f>
        <v>57648689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1113603.1200000001</v>
      </c>
      <c r="F114" s="29"/>
      <c r="G114" s="76">
        <f>D114+E114+F114</f>
        <v>1113603.1200000001</v>
      </c>
      <c r="H114" s="29"/>
      <c r="I114" s="29">
        <v>830323.59</v>
      </c>
      <c r="J114" s="29"/>
      <c r="K114" s="71">
        <f>H114+I114+J114</f>
        <v>830323.59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263</v>
      </c>
      <c r="C115" s="78" t="s">
        <v>206</v>
      </c>
      <c r="D115" s="118">
        <f t="shared" ref="D115:K115" si="6">D96+D99+D102+D103+D109+D112+D113+D114</f>
        <v>9840738</v>
      </c>
      <c r="E115" s="118">
        <f t="shared" si="6"/>
        <v>86262010.810000002</v>
      </c>
      <c r="F115" s="118">
        <f t="shared" si="6"/>
        <v>0</v>
      </c>
      <c r="G115" s="118">
        <f t="shared" si="6"/>
        <v>96102748.810000002</v>
      </c>
      <c r="H115" s="118">
        <f t="shared" si="6"/>
        <v>11653577</v>
      </c>
      <c r="I115" s="118">
        <f t="shared" si="6"/>
        <v>72885338.989999995</v>
      </c>
      <c r="J115" s="118">
        <f t="shared" si="6"/>
        <v>0</v>
      </c>
      <c r="K115" s="119">
        <f t="shared" si="6"/>
        <v>84538915.989999995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>
        <v>1690806.46</v>
      </c>
      <c r="E117" s="29">
        <v>-19049463.890000001</v>
      </c>
      <c r="F117" s="29">
        <v>1662280.02</v>
      </c>
      <c r="G117" s="44">
        <f>D117+E117+F117</f>
        <v>-15696377.41</v>
      </c>
      <c r="H117" s="29">
        <v>966156.5</v>
      </c>
      <c r="I117" s="29">
        <v>-20373740.739999998</v>
      </c>
      <c r="J117" s="29">
        <v>3411977.69</v>
      </c>
      <c r="K117" s="45">
        <f>H117+I117+J117</f>
        <v>-15995606.550000001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11531544.460000001</v>
      </c>
      <c r="E118" s="127">
        <f t="shared" si="7"/>
        <v>67212546.920000002</v>
      </c>
      <c r="F118" s="127">
        <f t="shared" si="7"/>
        <v>1662280.02</v>
      </c>
      <c r="G118" s="127">
        <f t="shared" si="7"/>
        <v>80406371.400000006</v>
      </c>
      <c r="H118" s="127">
        <f t="shared" si="7"/>
        <v>12619733.5</v>
      </c>
      <c r="I118" s="127">
        <f t="shared" si="7"/>
        <v>52511598.25</v>
      </c>
      <c r="J118" s="127">
        <f t="shared" si="7"/>
        <v>3411977.69</v>
      </c>
      <c r="K118" s="128">
        <f t="shared" si="7"/>
        <v>68543309.439999998</v>
      </c>
      <c r="L118" s="1" t="s">
        <v>209</v>
      </c>
      <c r="M118" s="1" t="s">
        <v>210</v>
      </c>
    </row>
    <row r="119" spans="2:13" s="9" customFormat="1" ht="24" customHeight="1" x14ac:dyDescent="0.2">
      <c r="B119" s="185" t="s">
        <v>212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6" t="s">
        <v>213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 x14ac:dyDescent="0.25">
      <c r="B135" s="2" t="s">
        <v>237</v>
      </c>
      <c r="F135" s="133"/>
      <c r="G135" s="133"/>
      <c r="H135" s="133"/>
      <c r="I135" s="133"/>
      <c r="J135" s="133"/>
    </row>
    <row r="136" spans="2:11" ht="13.5" hidden="1" thickTop="1" x14ac:dyDescent="0.2">
      <c r="F136" s="192" t="s">
        <v>227</v>
      </c>
      <c r="G136" s="193"/>
      <c r="H136" s="198"/>
      <c r="I136" s="198"/>
      <c r="J136" s="199"/>
    </row>
    <row r="137" spans="2:11" hidden="1" x14ac:dyDescent="0.2">
      <c r="F137" s="175" t="s">
        <v>228</v>
      </c>
      <c r="G137" s="176"/>
      <c r="H137" s="179"/>
      <c r="I137" s="179"/>
      <c r="J137" s="180"/>
    </row>
    <row r="138" spans="2:11" hidden="1" x14ac:dyDescent="0.2">
      <c r="F138" s="175" t="s">
        <v>229</v>
      </c>
      <c r="G138" s="176"/>
      <c r="H138" s="181"/>
      <c r="I138" s="181"/>
      <c r="J138" s="182"/>
    </row>
    <row r="139" spans="2:11" hidden="1" x14ac:dyDescent="0.2">
      <c r="F139" s="175" t="s">
        <v>230</v>
      </c>
      <c r="G139" s="176"/>
      <c r="H139" s="181"/>
      <c r="I139" s="181"/>
      <c r="J139" s="182"/>
    </row>
    <row r="140" spans="2:11" hidden="1" x14ac:dyDescent="0.2">
      <c r="F140" s="175" t="s">
        <v>231</v>
      </c>
      <c r="G140" s="176"/>
      <c r="H140" s="181"/>
      <c r="I140" s="181"/>
      <c r="J140" s="182"/>
    </row>
    <row r="141" spans="2:11" hidden="1" x14ac:dyDescent="0.2">
      <c r="F141" s="175" t="s">
        <v>232</v>
      </c>
      <c r="G141" s="176"/>
      <c r="H141" s="179"/>
      <c r="I141" s="179"/>
      <c r="J141" s="180"/>
    </row>
    <row r="142" spans="2:11" hidden="1" x14ac:dyDescent="0.2">
      <c r="F142" s="175" t="s">
        <v>233</v>
      </c>
      <c r="G142" s="176"/>
      <c r="H142" s="179"/>
      <c r="I142" s="179"/>
      <c r="J142" s="180"/>
    </row>
    <row r="143" spans="2:11" hidden="1" x14ac:dyDescent="0.2">
      <c r="F143" s="175" t="s">
        <v>234</v>
      </c>
      <c r="G143" s="176"/>
      <c r="H143" s="181"/>
      <c r="I143" s="181"/>
      <c r="J143" s="182"/>
    </row>
    <row r="144" spans="2:11" ht="13.5" hidden="1" thickBot="1" x14ac:dyDescent="0.25">
      <c r="F144" s="177" t="s">
        <v>235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236</v>
      </c>
      <c r="F145" s="168"/>
      <c r="G145" s="168"/>
      <c r="H145" s="168"/>
      <c r="I145" s="168"/>
      <c r="J145" s="168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2011-04-05T12:25:02Z</dcterms:created>
  <dcterms:modified xsi:type="dcterms:W3CDTF">2022-03-15T02:26:19Z</dcterms:modified>
</cp:coreProperties>
</file>